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_S 2006" sheetId="1" r:id="rId1"/>
  </sheets>
  <definedNames>
    <definedName name="_xlnm.Print_Area" localSheetId="0">'R_S 2006'!$B$1:$I$71</definedName>
  </definedNames>
  <calcPr fullCalcOnLoad="1"/>
</workbook>
</file>

<file path=xl/sharedStrings.xml><?xml version="1.0" encoding="utf-8"?>
<sst xmlns="http://schemas.openxmlformats.org/spreadsheetml/2006/main" count="180" uniqueCount="141">
  <si>
    <t>(501)</t>
  </si>
  <si>
    <t>(502)</t>
  </si>
  <si>
    <t>(503)</t>
  </si>
  <si>
    <t>(504)</t>
  </si>
  <si>
    <t>(511)</t>
  </si>
  <si>
    <t>(512)</t>
  </si>
  <si>
    <t>(513)</t>
  </si>
  <si>
    <t>(518)</t>
  </si>
  <si>
    <t>(521)</t>
  </si>
  <si>
    <t>(524)</t>
  </si>
  <si>
    <t>(525)</t>
  </si>
  <si>
    <t>(527)</t>
  </si>
  <si>
    <t>(528)</t>
  </si>
  <si>
    <t>(531)</t>
  </si>
  <si>
    <t>(532)</t>
  </si>
  <si>
    <t>(538)</t>
  </si>
  <si>
    <t>(541)</t>
  </si>
  <si>
    <t>(542)</t>
  </si>
  <si>
    <t>(543)</t>
  </si>
  <si>
    <t>(544)</t>
  </si>
  <si>
    <t>(545)</t>
  </si>
  <si>
    <t>(546)</t>
  </si>
  <si>
    <t>(548)</t>
  </si>
  <si>
    <t>(549)</t>
  </si>
  <si>
    <t>(551)</t>
  </si>
  <si>
    <t>(552)</t>
  </si>
  <si>
    <t>(553)</t>
  </si>
  <si>
    <t>(554)</t>
  </si>
  <si>
    <t>(556)</t>
  </si>
  <si>
    <t>(559)</t>
  </si>
  <si>
    <t/>
  </si>
  <si>
    <t>(601)</t>
  </si>
  <si>
    <t>(602)</t>
  </si>
  <si>
    <t>(604)</t>
  </si>
  <si>
    <t>(611)</t>
  </si>
  <si>
    <t>(612)</t>
  </si>
  <si>
    <t>(613)</t>
  </si>
  <si>
    <t>(614)</t>
  </si>
  <si>
    <t>(621)</t>
  </si>
  <si>
    <t>(622)</t>
  </si>
  <si>
    <t>(623)</t>
  </si>
  <si>
    <t>(624)</t>
  </si>
  <si>
    <t>(641)</t>
  </si>
  <si>
    <t>(642)</t>
  </si>
  <si>
    <t>(643)</t>
  </si>
  <si>
    <t>(644)</t>
  </si>
  <si>
    <t>(645)</t>
  </si>
  <si>
    <t>(648)</t>
  </si>
  <si>
    <t>(649)</t>
  </si>
  <si>
    <t>(651)</t>
  </si>
  <si>
    <t>(652)</t>
  </si>
  <si>
    <t>(653)</t>
  </si>
  <si>
    <t>(654)</t>
  </si>
  <si>
    <t>(655)</t>
  </si>
  <si>
    <t>(656)</t>
  </si>
  <si>
    <t>(659)</t>
  </si>
  <si>
    <t>(691)</t>
  </si>
  <si>
    <t>(591)</t>
  </si>
  <si>
    <t>(595)</t>
  </si>
  <si>
    <r>
      <t xml:space="preserve"> Hospodářský výsledek před zdaněním 
 </t>
    </r>
    <r>
      <rPr>
        <sz val="10"/>
        <rFont val="Arial CE"/>
        <family val="2"/>
      </rPr>
      <t xml:space="preserve">(položka 58 – 31)   </t>
    </r>
    <r>
      <rPr>
        <b/>
        <sz val="10"/>
        <rFont val="Arial CE"/>
        <family val="2"/>
      </rPr>
      <t xml:space="preserve">              </t>
    </r>
  </si>
  <si>
    <r>
      <t xml:space="preserve"> Hospodářský výsledek po zdanění  (+/-) 
 </t>
    </r>
    <r>
      <rPr>
        <sz val="10"/>
        <rFont val="Arial CE"/>
        <family val="2"/>
      </rPr>
      <t xml:space="preserve">(položka  59 - 60 - 61) </t>
    </r>
    <r>
      <rPr>
        <b/>
        <sz val="10"/>
        <rFont val="Arial CE"/>
        <family val="2"/>
      </rPr>
      <t xml:space="preserve">            </t>
    </r>
  </si>
  <si>
    <t>a</t>
  </si>
  <si>
    <t>b</t>
  </si>
  <si>
    <t>Název položky</t>
  </si>
  <si>
    <t>Účet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</si>
  <si>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</si>
  <si>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</si>
  <si>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</si>
  <si>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</si>
  <si>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</si>
  <si>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</si>
  <si>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</si>
  <si>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</si>
  <si>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</si>
  <si>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</si>
  <si>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</si>
  <si>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</si>
  <si>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</si>
  <si>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</si>
  <si>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nemovitostí</t>
  </si>
  <si>
    <t>Ostatní daně a poplatky</t>
  </si>
  <si>
    <t>Smluvní pokuty a úroky z prodlení</t>
  </si>
  <si>
    <t>Ostatní pokuty a penále</t>
  </si>
  <si>
    <t>Odpis pohledávky</t>
  </si>
  <si>
    <t>Úroky</t>
  </si>
  <si>
    <t>Kursové ztráty</t>
  </si>
  <si>
    <t>Dary</t>
  </si>
  <si>
    <t>Manka a škody</t>
  </si>
  <si>
    <t>Jiné ostatní náklady</t>
  </si>
  <si>
    <t>Odpisy dlouhodobého nehmotného a hmotného majetku</t>
  </si>
  <si>
    <t>Zůstatková cena prodaného dlouhodobého nehmot. a hmot. majetku</t>
  </si>
  <si>
    <t>Prodané cenné papíry a podíly</t>
  </si>
  <si>
    <t>Prodaný materiál</t>
  </si>
  <si>
    <t>Tvorba zákonných rezerv</t>
  </si>
  <si>
    <t>Tvorba zákonných opravných položek</t>
  </si>
  <si>
    <t>Tržby za vlastní výrobky</t>
  </si>
  <si>
    <t>Tržby z prodeje služeb</t>
  </si>
  <si>
    <t>Tržby za prodané zboží</t>
  </si>
  <si>
    <t>Změna stavu zásob nedokončené výroby</t>
  </si>
  <si>
    <t>Změna stavu zásob polotovarů</t>
  </si>
  <si>
    <t>Změna stavu zásob výrobků</t>
  </si>
  <si>
    <t>Změna stavu zvířat</t>
  </si>
  <si>
    <t>Aktivace materiálu a zboží</t>
  </si>
  <si>
    <t>Aktivace vnitroorganizačních služeb</t>
  </si>
  <si>
    <t>Aktivace dlouhodobého nehmotného  majetku</t>
  </si>
  <si>
    <t>Aktivace dlouhodobého hmotného  majetku</t>
  </si>
  <si>
    <t>Platby za odepsané pohledávky</t>
  </si>
  <si>
    <t>Kursové zisky</t>
  </si>
  <si>
    <t>Zúčtování fondů</t>
  </si>
  <si>
    <t>Jiné ostatní výnosy</t>
  </si>
  <si>
    <t>Tržby z prodeje dlouhodobého nehmotného a hmotného majetku</t>
  </si>
  <si>
    <t>Výnosy z dlouhodobého finančního majetku</t>
  </si>
  <si>
    <t xml:space="preserve">Tržby z prodeje cenných papírů a podílů </t>
  </si>
  <si>
    <t>Tržby z prodeje materiálu</t>
  </si>
  <si>
    <t>Výnosy z krátkodobého finančního majetku</t>
  </si>
  <si>
    <t>Zúčtování zákonných rezerv</t>
  </si>
  <si>
    <t>Zúčtování zákonných opravných položek</t>
  </si>
  <si>
    <t xml:space="preserve">Příspěvky a dotace na provoz </t>
  </si>
  <si>
    <t>Daň z příjmů</t>
  </si>
  <si>
    <t>Dodatečné odvody daně z příjmů</t>
  </si>
  <si>
    <r>
      <t xml:space="preserve"> Výnosy celkem</t>
    </r>
    <r>
      <rPr>
        <sz val="10"/>
        <rFont val="Arial CE"/>
        <family val="2"/>
      </rPr>
      <t xml:space="preserve">
 (účtová třída 6 celkem - součet položek 32 až 57)  </t>
    </r>
    <r>
      <rPr>
        <b/>
        <sz val="10"/>
        <rFont val="Arial CE"/>
        <family val="2"/>
      </rPr>
      <t xml:space="preserve">                    </t>
    </r>
  </si>
  <si>
    <r>
      <t xml:space="preserve"> Náklady celkem
 </t>
    </r>
    <r>
      <rPr>
        <sz val="10"/>
        <rFont val="Arial CE"/>
        <family val="2"/>
      </rPr>
      <t xml:space="preserve">(účtová třída 5 celkem  - součet položek 1 až 30) </t>
    </r>
    <r>
      <rPr>
        <b/>
        <sz val="10"/>
        <rFont val="Arial CE"/>
        <family val="2"/>
      </rPr>
      <t xml:space="preserve"> </t>
    </r>
  </si>
  <si>
    <t xml:space="preserve">Schválený rozpočet 
</t>
  </si>
  <si>
    <t>hl. činnost</t>
  </si>
  <si>
    <t>jiná činnost</t>
  </si>
  <si>
    <t>celkem</t>
  </si>
  <si>
    <t>Organizace:</t>
  </si>
  <si>
    <t>Případné poznámky:</t>
  </si>
  <si>
    <t>na rok 2006</t>
  </si>
  <si>
    <t xml:space="preserve"> </t>
  </si>
  <si>
    <t>Dětská psychiatrická léčebna Opařany</t>
  </si>
  <si>
    <t>SKUTEČNOST</t>
  </si>
  <si>
    <t>%</t>
  </si>
  <si>
    <t>Rozpočtové změny</t>
  </si>
  <si>
    <t>hl.činnost</t>
  </si>
  <si>
    <t>Rozpočet</t>
  </si>
  <si>
    <t>k 1.1.2006</t>
  </si>
  <si>
    <t>k 31.12.2006</t>
  </si>
  <si>
    <t>v tis.Kč</t>
  </si>
  <si>
    <t xml:space="preserve">Přehled o rozpočtu  nákladů a výnosů státních příspěvkových organizací
</t>
  </si>
  <si>
    <t>Příloha č.3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</si>
</sst>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0" fillId="0" borderId="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3" fontId="0" fillId="2" borderId="17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2" borderId="19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164" fontId="0" fillId="0" borderId="23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3" fontId="0" fillId="2" borderId="26" xfId="0" applyNumberFormat="1" applyFill="1" applyBorder="1" applyAlignment="1">
      <alignment/>
    </xf>
    <xf numFmtId="3" fontId="0" fillId="0" borderId="27" xfId="0" applyNumberFormat="1" applyBorder="1" applyAlignment="1" applyProtection="1">
      <alignment/>
      <protection locked="0"/>
    </xf>
    <xf numFmtId="3" fontId="0" fillId="2" borderId="16" xfId="0" applyNumberFormat="1" applyFill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1" xfId="0" applyNumberFormat="1" applyBorder="1" applyAlignment="1">
      <alignment/>
    </xf>
    <xf numFmtId="3" fontId="0" fillId="2" borderId="3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0" fontId="1" fillId="0" borderId="20" xfId="0" applyFont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2" borderId="25" xfId="0" applyNumberFormat="1" applyFill="1" applyBorder="1" applyAlignment="1">
      <alignment/>
    </xf>
    <xf numFmtId="3" fontId="0" fillId="0" borderId="33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2" borderId="35" xfId="0" applyNumberFormat="1" applyFill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.75390625" style="0" customWidth="1"/>
    <col min="2" max="2" width="57.75390625" style="0" customWidth="1"/>
    <col min="3" max="3" width="6.75390625" style="0" customWidth="1"/>
    <col min="4" max="5" width="13.375" style="0" customWidth="1"/>
    <col min="6" max="7" width="12.875" style="0" customWidth="1"/>
    <col min="8" max="8" width="15.75390625" style="0" customWidth="1"/>
    <col min="9" max="9" width="12.75390625" style="0" customWidth="1"/>
  </cols>
  <sheetData>
    <row r="1" spans="2:9" ht="15.75">
      <c r="B1" s="50" t="s">
        <v>139</v>
      </c>
      <c r="C1" s="52"/>
      <c r="D1" s="52"/>
      <c r="E1" s="52"/>
      <c r="F1" s="52"/>
      <c r="G1" s="52"/>
      <c r="H1" s="52"/>
      <c r="I1" s="52"/>
    </row>
    <row r="2" spans="2:9" ht="13.5">
      <c r="B2" s="51" t="s">
        <v>128</v>
      </c>
      <c r="C2" s="49"/>
      <c r="D2" s="49"/>
      <c r="E2" s="49"/>
      <c r="F2" s="49"/>
      <c r="G2" s="49"/>
      <c r="H2" s="49"/>
      <c r="I2" s="49"/>
    </row>
    <row r="3" spans="2:9" ht="12.75">
      <c r="B3" s="45" t="s">
        <v>126</v>
      </c>
      <c r="C3" s="44"/>
      <c r="D3" s="46"/>
      <c r="E3" s="46"/>
      <c r="F3" s="7"/>
      <c r="G3" s="7"/>
      <c r="H3" s="7"/>
      <c r="I3" s="7"/>
    </row>
    <row r="4" spans="2:9" ht="15.75">
      <c r="B4" s="48" t="s">
        <v>130</v>
      </c>
      <c r="C4" s="7"/>
      <c r="D4" s="7"/>
      <c r="E4" s="7"/>
      <c r="F4" s="7"/>
      <c r="G4" s="7"/>
      <c r="H4" s="82" t="s">
        <v>140</v>
      </c>
      <c r="I4" s="7"/>
    </row>
    <row r="5" spans="2:9" ht="12.75">
      <c r="B5" s="47"/>
      <c r="C5" s="7"/>
      <c r="D5" s="7"/>
      <c r="E5" s="7"/>
      <c r="F5" s="7"/>
      <c r="G5" s="7"/>
      <c r="H5" s="7"/>
      <c r="I5" s="7"/>
    </row>
    <row r="6" spans="4:9" ht="13.5" thickBot="1">
      <c r="D6" s="1"/>
      <c r="E6" s="1"/>
      <c r="I6" s="1" t="s">
        <v>138</v>
      </c>
    </row>
    <row r="7" spans="2:9" ht="25.5" customHeight="1">
      <c r="B7" s="3" t="s">
        <v>63</v>
      </c>
      <c r="C7" s="15" t="s">
        <v>64</v>
      </c>
      <c r="D7" s="37" t="s">
        <v>122</v>
      </c>
      <c r="E7" s="70" t="s">
        <v>133</v>
      </c>
      <c r="F7" s="70" t="s">
        <v>135</v>
      </c>
      <c r="G7" s="8" t="s">
        <v>135</v>
      </c>
      <c r="H7" s="22" t="s">
        <v>131</v>
      </c>
      <c r="I7" s="18" t="s">
        <v>132</v>
      </c>
    </row>
    <row r="8" spans="2:9" ht="12.75">
      <c r="B8" s="9"/>
      <c r="C8" s="16"/>
      <c r="D8" s="38" t="s">
        <v>123</v>
      </c>
      <c r="E8" s="10" t="s">
        <v>134</v>
      </c>
      <c r="F8" s="10" t="s">
        <v>124</v>
      </c>
      <c r="G8" s="10" t="s">
        <v>125</v>
      </c>
      <c r="H8" s="23">
        <v>2006</v>
      </c>
      <c r="I8" s="19"/>
    </row>
    <row r="9" spans="2:9" ht="13.5" thickBot="1">
      <c r="B9" s="4" t="s">
        <v>61</v>
      </c>
      <c r="C9" s="33" t="s">
        <v>62</v>
      </c>
      <c r="D9" s="39" t="s">
        <v>136</v>
      </c>
      <c r="E9" s="2"/>
      <c r="F9" s="2" t="s">
        <v>129</v>
      </c>
      <c r="G9" s="32" t="s">
        <v>137</v>
      </c>
      <c r="H9" s="31"/>
      <c r="I9" s="19"/>
    </row>
    <row r="10" spans="2:9" ht="12.75">
      <c r="B10" s="53" t="s">
        <v>65</v>
      </c>
      <c r="C10" s="67" t="s">
        <v>0</v>
      </c>
      <c r="D10" s="71">
        <v>7200</v>
      </c>
      <c r="E10" s="77">
        <v>7200</v>
      </c>
      <c r="F10" s="77"/>
      <c r="G10" s="59">
        <f>SUM(E10:F10)</f>
        <v>7200</v>
      </c>
      <c r="H10" s="56">
        <v>6161.99</v>
      </c>
      <c r="I10" s="56">
        <f>SUM(H10/G10*100)</f>
        <v>85.58319444444444</v>
      </c>
    </row>
    <row r="11" spans="2:9" ht="12.75">
      <c r="B11" s="54" t="s">
        <v>66</v>
      </c>
      <c r="C11" s="68" t="s">
        <v>1</v>
      </c>
      <c r="D11" s="72">
        <v>5500</v>
      </c>
      <c r="E11" s="78">
        <v>6140</v>
      </c>
      <c r="F11" s="78"/>
      <c r="G11" s="60">
        <f>SUM(E11:F11)</f>
        <v>6140</v>
      </c>
      <c r="H11" s="57">
        <v>6582.01</v>
      </c>
      <c r="I11" s="57">
        <f>SUM(H11/G11*100)</f>
        <v>107.19885993485343</v>
      </c>
    </row>
    <row r="12" spans="2:9" ht="12.75">
      <c r="B12" s="54" t="s">
        <v>67</v>
      </c>
      <c r="C12" s="68" t="s">
        <v>2</v>
      </c>
      <c r="D12" s="72"/>
      <c r="E12" s="78"/>
      <c r="F12" s="78"/>
      <c r="G12" s="60"/>
      <c r="H12" s="57"/>
      <c r="I12" s="57"/>
    </row>
    <row r="13" spans="2:9" ht="12.75">
      <c r="B13" s="54" t="s">
        <v>68</v>
      </c>
      <c r="C13" s="68" t="s">
        <v>3</v>
      </c>
      <c r="D13" s="72"/>
      <c r="E13" s="78"/>
      <c r="F13" s="78">
        <v>220</v>
      </c>
      <c r="G13" s="60">
        <f>SUM(E13:F13)</f>
        <v>220</v>
      </c>
      <c r="H13" s="57">
        <v>249.63</v>
      </c>
      <c r="I13" s="57">
        <f aca="true" t="shared" si="0" ref="I13:I19">SUM(H13/G13*100)</f>
        <v>113.46818181818182</v>
      </c>
    </row>
    <row r="14" spans="2:9" ht="12.75">
      <c r="B14" s="54" t="s">
        <v>69</v>
      </c>
      <c r="C14" s="68" t="s">
        <v>4</v>
      </c>
      <c r="D14" s="72">
        <v>2000</v>
      </c>
      <c r="E14" s="78">
        <v>2000</v>
      </c>
      <c r="F14" s="78"/>
      <c r="G14" s="60">
        <f>SUM(E14:F14)</f>
        <v>2000</v>
      </c>
      <c r="H14" s="57">
        <v>859.48</v>
      </c>
      <c r="I14" s="57">
        <f t="shared" si="0"/>
        <v>42.974000000000004</v>
      </c>
    </row>
    <row r="15" spans="2:9" ht="12.75">
      <c r="B15" s="54" t="s">
        <v>70</v>
      </c>
      <c r="C15" s="68" t="s">
        <v>5</v>
      </c>
      <c r="D15" s="72">
        <v>50</v>
      </c>
      <c r="E15" s="78">
        <v>50</v>
      </c>
      <c r="F15" s="78"/>
      <c r="G15" s="60">
        <f>SUM(E15:F15)</f>
        <v>50</v>
      </c>
      <c r="H15" s="57">
        <v>22.73</v>
      </c>
      <c r="I15" s="57">
        <f t="shared" si="0"/>
        <v>45.46</v>
      </c>
    </row>
    <row r="16" spans="2:9" ht="12.75">
      <c r="B16" s="54" t="s">
        <v>71</v>
      </c>
      <c r="C16" s="68" t="s">
        <v>6</v>
      </c>
      <c r="D16" s="72">
        <v>50</v>
      </c>
      <c r="E16" s="78">
        <v>50</v>
      </c>
      <c r="F16" s="78"/>
      <c r="G16" s="60">
        <f>SUM(E16:F16)</f>
        <v>50</v>
      </c>
      <c r="H16" s="57">
        <v>35.64</v>
      </c>
      <c r="I16" s="57">
        <f t="shared" si="0"/>
        <v>71.28</v>
      </c>
    </row>
    <row r="17" spans="2:9" ht="12.75">
      <c r="B17" s="54" t="s">
        <v>72</v>
      </c>
      <c r="C17" s="68" t="s">
        <v>7</v>
      </c>
      <c r="D17" s="72">
        <v>1300</v>
      </c>
      <c r="E17" s="78">
        <v>1300</v>
      </c>
      <c r="F17" s="78"/>
      <c r="G17" s="60">
        <f>SUM(E17:F17)</f>
        <v>1300</v>
      </c>
      <c r="H17" s="57">
        <v>1199.59</v>
      </c>
      <c r="I17" s="57">
        <f t="shared" si="0"/>
        <v>92.27615384615385</v>
      </c>
    </row>
    <row r="18" spans="2:9" ht="12.75">
      <c r="B18" s="54" t="s">
        <v>73</v>
      </c>
      <c r="C18" s="68" t="s">
        <v>8</v>
      </c>
      <c r="D18" s="73">
        <v>38000</v>
      </c>
      <c r="E18" s="60">
        <v>38000</v>
      </c>
      <c r="F18" s="60">
        <v>0</v>
      </c>
      <c r="G18" s="60">
        <f>SUM(E18:F18)</f>
        <v>38000</v>
      </c>
      <c r="H18" s="57">
        <v>36757.5</v>
      </c>
      <c r="I18" s="57">
        <f t="shared" si="0"/>
        <v>96.73026315789474</v>
      </c>
    </row>
    <row r="19" spans="2:9" ht="12.75">
      <c r="B19" s="54" t="s">
        <v>74</v>
      </c>
      <c r="C19" s="68" t="s">
        <v>9</v>
      </c>
      <c r="D19" s="72">
        <v>13300</v>
      </c>
      <c r="E19" s="78">
        <v>13300</v>
      </c>
      <c r="F19" s="78"/>
      <c r="G19" s="60">
        <f>SUM(E19:F19)</f>
        <v>13300</v>
      </c>
      <c r="H19" s="57">
        <v>12761.57</v>
      </c>
      <c r="I19" s="57">
        <f t="shared" si="0"/>
        <v>95.95165413533834</v>
      </c>
    </row>
    <row r="20" spans="2:9" ht="12.75">
      <c r="B20" s="54" t="s">
        <v>75</v>
      </c>
      <c r="C20" s="68" t="s">
        <v>10</v>
      </c>
      <c r="D20" s="72" t="s">
        <v>129</v>
      </c>
      <c r="E20" s="78" t="s">
        <v>129</v>
      </c>
      <c r="F20" s="78"/>
      <c r="G20" s="60"/>
      <c r="H20" s="57"/>
      <c r="I20" s="57" t="s">
        <v>129</v>
      </c>
    </row>
    <row r="21" spans="2:9" ht="12.75">
      <c r="B21" s="54" t="s">
        <v>76</v>
      </c>
      <c r="C21" s="68" t="s">
        <v>11</v>
      </c>
      <c r="D21" s="72">
        <v>900</v>
      </c>
      <c r="E21" s="78">
        <v>900</v>
      </c>
      <c r="F21" s="78"/>
      <c r="G21" s="60">
        <f>SUM(E21:F21)</f>
        <v>900</v>
      </c>
      <c r="H21" s="57">
        <v>879.76</v>
      </c>
      <c r="I21" s="57">
        <f>SUM(H21/G21*100)</f>
        <v>97.75111111111111</v>
      </c>
    </row>
    <row r="22" spans="2:9" ht="12.75">
      <c r="B22" s="54" t="s">
        <v>77</v>
      </c>
      <c r="C22" s="68" t="s">
        <v>12</v>
      </c>
      <c r="D22" s="72"/>
      <c r="E22" s="78"/>
      <c r="F22" s="78"/>
      <c r="G22" s="60"/>
      <c r="H22" s="57"/>
      <c r="I22" s="57" t="s">
        <v>129</v>
      </c>
    </row>
    <row r="23" spans="2:9" ht="12.75">
      <c r="B23" s="54" t="s">
        <v>78</v>
      </c>
      <c r="C23" s="68" t="s">
        <v>13</v>
      </c>
      <c r="D23" s="72"/>
      <c r="E23" s="78"/>
      <c r="F23" s="78"/>
      <c r="G23" s="60"/>
      <c r="H23" s="57"/>
      <c r="I23" s="57" t="s">
        <v>129</v>
      </c>
    </row>
    <row r="24" spans="2:9" ht="12.75">
      <c r="B24" s="54" t="s">
        <v>79</v>
      </c>
      <c r="C24" s="68" t="s">
        <v>14</v>
      </c>
      <c r="D24" s="72">
        <v>5</v>
      </c>
      <c r="E24" s="78">
        <v>5</v>
      </c>
      <c r="F24" s="78"/>
      <c r="G24" s="60">
        <f>SUM(E24:F24)</f>
        <v>5</v>
      </c>
      <c r="H24" s="57">
        <v>1.22</v>
      </c>
      <c r="I24" s="57">
        <f>SUM(H24/G24*100)</f>
        <v>24.4</v>
      </c>
    </row>
    <row r="25" spans="2:9" ht="12.75">
      <c r="B25" s="54" t="s">
        <v>80</v>
      </c>
      <c r="C25" s="68" t="s">
        <v>15</v>
      </c>
      <c r="D25" s="72">
        <v>60</v>
      </c>
      <c r="E25" s="78">
        <v>60</v>
      </c>
      <c r="F25" s="78"/>
      <c r="G25" s="60">
        <f>SUM(E25:F25)</f>
        <v>60</v>
      </c>
      <c r="H25" s="57">
        <v>60.98</v>
      </c>
      <c r="I25" s="57">
        <f>SUM(H25/G25*100)</f>
        <v>101.63333333333333</v>
      </c>
    </row>
    <row r="26" spans="2:9" ht="12.75">
      <c r="B26" s="54" t="s">
        <v>81</v>
      </c>
      <c r="C26" s="68" t="s">
        <v>16</v>
      </c>
      <c r="D26" s="72">
        <v>100</v>
      </c>
      <c r="E26" s="78">
        <v>100</v>
      </c>
      <c r="F26" s="78"/>
      <c r="G26" s="60">
        <f>SUM(E26:F26)</f>
        <v>100</v>
      </c>
      <c r="H26" s="57">
        <v>0.15</v>
      </c>
      <c r="I26" s="57">
        <f>SUM(H26/G26*100)</f>
        <v>0.15</v>
      </c>
    </row>
    <row r="27" spans="2:9" ht="12.75">
      <c r="B27" s="54" t="s">
        <v>82</v>
      </c>
      <c r="C27" s="68" t="s">
        <v>17</v>
      </c>
      <c r="D27" s="72"/>
      <c r="E27" s="78"/>
      <c r="F27" s="78"/>
      <c r="G27" s="60"/>
      <c r="H27" s="57"/>
      <c r="I27" s="57" t="s">
        <v>129</v>
      </c>
    </row>
    <row r="28" spans="2:9" ht="12.75">
      <c r="B28" s="54" t="s">
        <v>83</v>
      </c>
      <c r="C28" s="68" t="s">
        <v>18</v>
      </c>
      <c r="D28" s="72">
        <v>50</v>
      </c>
      <c r="E28" s="78">
        <v>50</v>
      </c>
      <c r="F28" s="78"/>
      <c r="G28" s="60">
        <f>SUM(E28:F28)</f>
        <v>50</v>
      </c>
      <c r="H28" s="57" t="s">
        <v>129</v>
      </c>
      <c r="I28" s="57" t="s">
        <v>129</v>
      </c>
    </row>
    <row r="29" spans="2:9" ht="12.75">
      <c r="B29" s="54" t="s">
        <v>84</v>
      </c>
      <c r="C29" s="68" t="s">
        <v>19</v>
      </c>
      <c r="D29" s="72">
        <v>100</v>
      </c>
      <c r="E29" s="78">
        <v>100</v>
      </c>
      <c r="F29" s="78"/>
      <c r="G29" s="60">
        <f>SUM(E29:F29)</f>
        <v>100</v>
      </c>
      <c r="H29" s="57">
        <v>79.56</v>
      </c>
      <c r="I29" s="57">
        <f>SUM(H29/G29*100)</f>
        <v>79.56</v>
      </c>
    </row>
    <row r="30" spans="2:9" ht="12.75">
      <c r="B30" s="54" t="s">
        <v>85</v>
      </c>
      <c r="C30" s="68" t="s">
        <v>20</v>
      </c>
      <c r="D30" s="72"/>
      <c r="E30" s="78"/>
      <c r="F30" s="78"/>
      <c r="G30" s="60"/>
      <c r="H30" s="57"/>
      <c r="I30" s="57" t="s">
        <v>129</v>
      </c>
    </row>
    <row r="31" spans="2:9" ht="12.75">
      <c r="B31" s="54" t="s">
        <v>86</v>
      </c>
      <c r="C31" s="68" t="s">
        <v>21</v>
      </c>
      <c r="D31" s="72">
        <v>500</v>
      </c>
      <c r="E31" s="78">
        <v>500</v>
      </c>
      <c r="F31" s="78"/>
      <c r="G31" s="60">
        <f>SUM(E31:F31)</f>
        <v>500</v>
      </c>
      <c r="H31" s="57">
        <v>194.18</v>
      </c>
      <c r="I31" s="57">
        <f>SUM(H31/G31*100)</f>
        <v>38.836000000000006</v>
      </c>
    </row>
    <row r="32" spans="2:9" ht="12.75">
      <c r="B32" s="54" t="s">
        <v>87</v>
      </c>
      <c r="C32" s="68" t="s">
        <v>22</v>
      </c>
      <c r="D32" s="72"/>
      <c r="E32" s="78"/>
      <c r="F32" s="78"/>
      <c r="G32" s="60"/>
      <c r="H32" s="57"/>
      <c r="I32" s="57"/>
    </row>
    <row r="33" spans="2:9" ht="12.75">
      <c r="B33" s="54" t="s">
        <v>88</v>
      </c>
      <c r="C33" s="68" t="s">
        <v>23</v>
      </c>
      <c r="D33" s="72">
        <v>500</v>
      </c>
      <c r="E33" s="78">
        <v>500</v>
      </c>
      <c r="F33" s="78"/>
      <c r="G33" s="60">
        <f>SUM(E33:F33)</f>
        <v>500</v>
      </c>
      <c r="H33" s="57">
        <v>194.09</v>
      </c>
      <c r="I33" s="57">
        <f>SUM(H33/G33*100)</f>
        <v>38.818000000000005</v>
      </c>
    </row>
    <row r="34" spans="2:9" ht="12.75">
      <c r="B34" s="54" t="s">
        <v>89</v>
      </c>
      <c r="C34" s="68" t="s">
        <v>24</v>
      </c>
      <c r="D34" s="72">
        <v>3035</v>
      </c>
      <c r="E34" s="78">
        <v>3035</v>
      </c>
      <c r="F34" s="78"/>
      <c r="G34" s="60">
        <f>SUM(E34:F34)</f>
        <v>3035</v>
      </c>
      <c r="H34" s="57">
        <v>2063.2</v>
      </c>
      <c r="I34" s="57">
        <f>SUM(H34/G34*100)</f>
        <v>67.98023064250411</v>
      </c>
    </row>
    <row r="35" spans="2:9" ht="12.75">
      <c r="B35" s="54" t="s">
        <v>90</v>
      </c>
      <c r="C35" s="68" t="s">
        <v>25</v>
      </c>
      <c r="D35" s="72"/>
      <c r="E35" s="78"/>
      <c r="F35" s="78"/>
      <c r="G35" s="60"/>
      <c r="H35" s="57"/>
      <c r="I35" s="57" t="s">
        <v>129</v>
      </c>
    </row>
    <row r="36" spans="2:9" ht="12.75">
      <c r="B36" s="54" t="s">
        <v>91</v>
      </c>
      <c r="C36" s="68" t="s">
        <v>26</v>
      </c>
      <c r="D36" s="72"/>
      <c r="E36" s="78"/>
      <c r="F36" s="78"/>
      <c r="G36" s="60"/>
      <c r="H36" s="57"/>
      <c r="I36" s="57" t="s">
        <v>129</v>
      </c>
    </row>
    <row r="37" spans="2:9" ht="12.75">
      <c r="B37" s="54" t="s">
        <v>92</v>
      </c>
      <c r="C37" s="68" t="s">
        <v>27</v>
      </c>
      <c r="D37" s="72"/>
      <c r="E37" s="78"/>
      <c r="F37" s="78"/>
      <c r="G37" s="60"/>
      <c r="H37" s="57"/>
      <c r="I37" s="57" t="s">
        <v>129</v>
      </c>
    </row>
    <row r="38" spans="2:9" ht="12.75">
      <c r="B38" s="54" t="s">
        <v>93</v>
      </c>
      <c r="C38" s="68" t="s">
        <v>28</v>
      </c>
      <c r="D38" s="72"/>
      <c r="E38" s="78"/>
      <c r="F38" s="78"/>
      <c r="G38" s="60"/>
      <c r="H38" s="57"/>
      <c r="I38" s="57" t="s">
        <v>129</v>
      </c>
    </row>
    <row r="39" spans="2:9" ht="13.5" thickBot="1">
      <c r="B39" s="55" t="s">
        <v>94</v>
      </c>
      <c r="C39" s="69" t="s">
        <v>29</v>
      </c>
      <c r="D39" s="74"/>
      <c r="E39" s="79"/>
      <c r="F39" s="79"/>
      <c r="G39" s="61"/>
      <c r="H39" s="58"/>
      <c r="I39" s="58" t="s">
        <v>129</v>
      </c>
    </row>
    <row r="40" spans="2:9" ht="26.25" thickBot="1">
      <c r="B40" s="17" t="s">
        <v>121</v>
      </c>
      <c r="C40" s="62" t="s">
        <v>30</v>
      </c>
      <c r="D40" s="40">
        <f>SUM(D10:D39)</f>
        <v>72650</v>
      </c>
      <c r="E40" s="26">
        <f>SUM(E10:E39)</f>
        <v>73290</v>
      </c>
      <c r="F40" s="26">
        <f>SUM(F10:F39)</f>
        <v>220</v>
      </c>
      <c r="G40" s="63">
        <f>SUM(E40:F40)</f>
        <v>73510</v>
      </c>
      <c r="H40" s="64">
        <f>SUM(H10:H39)</f>
        <v>68103.27999999998</v>
      </c>
      <c r="I40" s="20">
        <f>SUM(H40/G40*100)</f>
        <v>92.64491905863146</v>
      </c>
    </row>
    <row r="41" spans="2:9" ht="12.75">
      <c r="B41" s="53" t="s">
        <v>95</v>
      </c>
      <c r="C41" s="67" t="s">
        <v>31</v>
      </c>
      <c r="D41" s="75">
        <v>50</v>
      </c>
      <c r="E41" s="80">
        <v>50</v>
      </c>
      <c r="F41" s="80"/>
      <c r="G41" s="59">
        <f>SUM(E41:F41)</f>
        <v>50</v>
      </c>
      <c r="H41" s="56">
        <v>11.45</v>
      </c>
      <c r="I41" s="56">
        <f>SUM(H41/G41*100)</f>
        <v>22.9</v>
      </c>
    </row>
    <row r="42" spans="2:9" ht="12.75">
      <c r="B42" s="54" t="s">
        <v>96</v>
      </c>
      <c r="C42" s="68" t="s">
        <v>32</v>
      </c>
      <c r="D42" s="72">
        <v>61900</v>
      </c>
      <c r="E42" s="78">
        <v>61900</v>
      </c>
      <c r="F42" s="78"/>
      <c r="G42" s="60">
        <f>SUM(E42:F42)</f>
        <v>61900</v>
      </c>
      <c r="H42" s="57">
        <v>59144.33</v>
      </c>
      <c r="I42" s="57">
        <f>SUM(H42/G42*100)</f>
        <v>95.54819063004847</v>
      </c>
    </row>
    <row r="43" spans="2:9" ht="12.75">
      <c r="B43" s="54" t="s">
        <v>97</v>
      </c>
      <c r="C43" s="68" t="s">
        <v>33</v>
      </c>
      <c r="D43" s="72"/>
      <c r="E43" s="78"/>
      <c r="F43" s="78">
        <v>250</v>
      </c>
      <c r="G43" s="60">
        <f>SUM(E43:F43)</f>
        <v>250</v>
      </c>
      <c r="H43" s="57">
        <v>307.6</v>
      </c>
      <c r="I43" s="57">
        <f>SUM(H43/G43*100)</f>
        <v>123.04000000000002</v>
      </c>
    </row>
    <row r="44" spans="2:9" ht="12.75">
      <c r="B44" s="54" t="s">
        <v>98</v>
      </c>
      <c r="C44" s="68" t="s">
        <v>34</v>
      </c>
      <c r="D44" s="72"/>
      <c r="E44" s="78"/>
      <c r="F44" s="78"/>
      <c r="G44" s="60"/>
      <c r="H44" s="57"/>
      <c r="I44" s="57"/>
    </row>
    <row r="45" spans="2:9" ht="12.75">
      <c r="B45" s="54" t="s">
        <v>99</v>
      </c>
      <c r="C45" s="68" t="s">
        <v>35</v>
      </c>
      <c r="D45" s="72"/>
      <c r="E45" s="78"/>
      <c r="F45" s="78"/>
      <c r="G45" s="60"/>
      <c r="H45" s="57"/>
      <c r="I45" s="57"/>
    </row>
    <row r="46" spans="2:9" ht="12.75">
      <c r="B46" s="54" t="s">
        <v>100</v>
      </c>
      <c r="C46" s="68" t="s">
        <v>36</v>
      </c>
      <c r="D46" s="72"/>
      <c r="E46" s="78"/>
      <c r="F46" s="78"/>
      <c r="G46" s="60"/>
      <c r="H46" s="57"/>
      <c r="I46" s="57"/>
    </row>
    <row r="47" spans="2:9" ht="12.75">
      <c r="B47" s="54" t="s">
        <v>101</v>
      </c>
      <c r="C47" s="68" t="s">
        <v>37</v>
      </c>
      <c r="D47" s="72"/>
      <c r="E47" s="78"/>
      <c r="F47" s="78"/>
      <c r="G47" s="60"/>
      <c r="H47" s="57">
        <v>-5.53</v>
      </c>
      <c r="I47" s="57" t="s">
        <v>129</v>
      </c>
    </row>
    <row r="48" spans="2:9" ht="12.75">
      <c r="B48" s="54" t="s">
        <v>102</v>
      </c>
      <c r="C48" s="68" t="s">
        <v>38</v>
      </c>
      <c r="D48" s="72"/>
      <c r="E48" s="78"/>
      <c r="F48" s="78"/>
      <c r="G48" s="60"/>
      <c r="H48" s="57"/>
      <c r="I48" s="57" t="s">
        <v>129</v>
      </c>
    </row>
    <row r="49" spans="2:9" ht="12.75">
      <c r="B49" s="54" t="s">
        <v>103</v>
      </c>
      <c r="C49" s="68" t="s">
        <v>39</v>
      </c>
      <c r="D49" s="72"/>
      <c r="E49" s="78"/>
      <c r="F49" s="78"/>
      <c r="G49" s="60"/>
      <c r="H49" s="57"/>
      <c r="I49" s="57" t="s">
        <v>129</v>
      </c>
    </row>
    <row r="50" spans="2:9" ht="12.75">
      <c r="B50" s="54" t="s">
        <v>104</v>
      </c>
      <c r="C50" s="68" t="s">
        <v>40</v>
      </c>
      <c r="D50" s="72"/>
      <c r="E50" s="78"/>
      <c r="F50" s="78"/>
      <c r="G50" s="60"/>
      <c r="H50" s="57"/>
      <c r="I50" s="57" t="s">
        <v>129</v>
      </c>
    </row>
    <row r="51" spans="2:9" ht="12.75">
      <c r="B51" s="54" t="s">
        <v>105</v>
      </c>
      <c r="C51" s="68" t="s">
        <v>41</v>
      </c>
      <c r="D51" s="72"/>
      <c r="E51" s="78"/>
      <c r="F51" s="78"/>
      <c r="G51" s="60"/>
      <c r="H51" s="57"/>
      <c r="I51" s="57" t="s">
        <v>129</v>
      </c>
    </row>
    <row r="52" spans="2:9" ht="12.75">
      <c r="B52" s="54" t="s">
        <v>81</v>
      </c>
      <c r="C52" s="68" t="s">
        <v>42</v>
      </c>
      <c r="D52" s="72">
        <v>10</v>
      </c>
      <c r="E52" s="78">
        <v>10</v>
      </c>
      <c r="F52" s="78"/>
      <c r="G52" s="60">
        <f>SUM(E52:F52)</f>
        <v>10</v>
      </c>
      <c r="H52" s="57"/>
      <c r="I52" s="57" t="s">
        <v>129</v>
      </c>
    </row>
    <row r="53" spans="2:9" ht="12.75">
      <c r="B53" s="54" t="s">
        <v>82</v>
      </c>
      <c r="C53" s="68" t="s">
        <v>43</v>
      </c>
      <c r="D53" s="72"/>
      <c r="E53" s="78"/>
      <c r="F53" s="78"/>
      <c r="G53" s="60"/>
      <c r="H53" s="57"/>
      <c r="I53" s="57" t="s">
        <v>129</v>
      </c>
    </row>
    <row r="54" spans="2:9" ht="12.75">
      <c r="B54" s="54" t="s">
        <v>106</v>
      </c>
      <c r="C54" s="68" t="s">
        <v>44</v>
      </c>
      <c r="D54" s="72"/>
      <c r="E54" s="78"/>
      <c r="F54" s="78"/>
      <c r="G54" s="60"/>
      <c r="H54" s="57"/>
      <c r="I54" s="57" t="s">
        <v>129</v>
      </c>
    </row>
    <row r="55" spans="2:9" ht="12.75">
      <c r="B55" s="54" t="s">
        <v>84</v>
      </c>
      <c r="C55" s="68" t="s">
        <v>45</v>
      </c>
      <c r="D55" s="72">
        <v>17</v>
      </c>
      <c r="E55" s="78">
        <v>17</v>
      </c>
      <c r="F55" s="78"/>
      <c r="G55" s="60">
        <f>SUM(E55:F55)</f>
        <v>17</v>
      </c>
      <c r="H55" s="57">
        <v>21.14</v>
      </c>
      <c r="I55" s="57">
        <f>SUM(H55/G55*100)</f>
        <v>124.3529411764706</v>
      </c>
    </row>
    <row r="56" spans="2:9" ht="12.75">
      <c r="B56" s="54" t="s">
        <v>107</v>
      </c>
      <c r="C56" s="68" t="s">
        <v>46</v>
      </c>
      <c r="D56" s="72"/>
      <c r="E56" s="78"/>
      <c r="F56" s="78"/>
      <c r="G56" s="60" t="s">
        <v>129</v>
      </c>
      <c r="H56" s="57"/>
      <c r="I56" s="57" t="s">
        <v>129</v>
      </c>
    </row>
    <row r="57" spans="2:9" ht="12.75">
      <c r="B57" s="54" t="s">
        <v>108</v>
      </c>
      <c r="C57" s="68" t="s">
        <v>47</v>
      </c>
      <c r="D57" s="72">
        <v>4500</v>
      </c>
      <c r="E57" s="78">
        <v>4500</v>
      </c>
      <c r="F57" s="78"/>
      <c r="G57" s="60">
        <f>SUM(E57:F57)</f>
        <v>4500</v>
      </c>
      <c r="H57" s="57">
        <v>200.89</v>
      </c>
      <c r="I57" s="57">
        <f>SUM(H57/G57*100)</f>
        <v>4.464222222222222</v>
      </c>
    </row>
    <row r="58" spans="2:9" ht="12.75">
      <c r="B58" s="54" t="s">
        <v>109</v>
      </c>
      <c r="C58" s="68" t="s">
        <v>48</v>
      </c>
      <c r="D58" s="72">
        <v>3520</v>
      </c>
      <c r="E58" s="78">
        <v>3520</v>
      </c>
      <c r="F58" s="78"/>
      <c r="G58" s="60">
        <f>SUM(E58:F58)</f>
        <v>3520</v>
      </c>
      <c r="H58" s="57">
        <v>5335.9</v>
      </c>
      <c r="I58" s="57">
        <f>SUM(H58/G58*100)</f>
        <v>151.5880681818182</v>
      </c>
    </row>
    <row r="59" spans="2:9" ht="12.75">
      <c r="B59" s="54" t="s">
        <v>110</v>
      </c>
      <c r="C59" s="68" t="s">
        <v>49</v>
      </c>
      <c r="D59" s="72"/>
      <c r="E59" s="78"/>
      <c r="F59" s="78"/>
      <c r="G59" s="60"/>
      <c r="H59" s="57"/>
      <c r="I59" s="57" t="s">
        <v>129</v>
      </c>
    </row>
    <row r="60" spans="2:9" ht="12.75">
      <c r="B60" s="54" t="s">
        <v>111</v>
      </c>
      <c r="C60" s="68" t="s">
        <v>50</v>
      </c>
      <c r="D60" s="72"/>
      <c r="E60" s="78"/>
      <c r="F60" s="78"/>
      <c r="G60" s="60"/>
      <c r="H60" s="57"/>
      <c r="I60" s="57" t="s">
        <v>129</v>
      </c>
    </row>
    <row r="61" spans="2:9" ht="12.75">
      <c r="B61" s="54" t="s">
        <v>112</v>
      </c>
      <c r="C61" s="68" t="s">
        <v>51</v>
      </c>
      <c r="D61" s="72"/>
      <c r="E61" s="78"/>
      <c r="F61" s="78"/>
      <c r="G61" s="60"/>
      <c r="H61" s="57"/>
      <c r="I61" s="57" t="s">
        <v>129</v>
      </c>
    </row>
    <row r="62" spans="2:9" ht="12.75">
      <c r="B62" s="54" t="s">
        <v>113</v>
      </c>
      <c r="C62" s="68" t="s">
        <v>52</v>
      </c>
      <c r="D62" s="72"/>
      <c r="E62" s="78"/>
      <c r="F62" s="78"/>
      <c r="G62" s="60"/>
      <c r="H62" s="57"/>
      <c r="I62" s="57" t="s">
        <v>129</v>
      </c>
    </row>
    <row r="63" spans="2:9" ht="12.75">
      <c r="B63" s="54" t="s">
        <v>114</v>
      </c>
      <c r="C63" s="68" t="s">
        <v>53</v>
      </c>
      <c r="D63" s="72"/>
      <c r="E63" s="78"/>
      <c r="F63" s="78"/>
      <c r="G63" s="60"/>
      <c r="H63" s="57"/>
      <c r="I63" s="57" t="s">
        <v>129</v>
      </c>
    </row>
    <row r="64" spans="2:9" ht="12.75">
      <c r="B64" s="54" t="s">
        <v>115</v>
      </c>
      <c r="C64" s="68" t="s">
        <v>54</v>
      </c>
      <c r="D64" s="72"/>
      <c r="E64" s="78"/>
      <c r="F64" s="78"/>
      <c r="G64" s="60"/>
      <c r="H64" s="57"/>
      <c r="I64" s="57" t="s">
        <v>129</v>
      </c>
    </row>
    <row r="65" spans="2:9" ht="12.75">
      <c r="B65" s="54" t="s">
        <v>116</v>
      </c>
      <c r="C65" s="68" t="s">
        <v>55</v>
      </c>
      <c r="D65" s="72"/>
      <c r="E65" s="78"/>
      <c r="F65" s="78"/>
      <c r="G65" s="60"/>
      <c r="H65" s="57"/>
      <c r="I65" s="57" t="s">
        <v>129</v>
      </c>
    </row>
    <row r="66" spans="2:9" ht="13.5" thickBot="1">
      <c r="B66" s="55" t="s">
        <v>117</v>
      </c>
      <c r="C66" s="69" t="s">
        <v>56</v>
      </c>
      <c r="D66" s="76">
        <v>2653</v>
      </c>
      <c r="E66" s="61">
        <v>3293</v>
      </c>
      <c r="F66" s="81"/>
      <c r="G66" s="61">
        <f>SUM(E66:F66)</f>
        <v>3293</v>
      </c>
      <c r="H66" s="58">
        <v>3293</v>
      </c>
      <c r="I66" s="58">
        <f>SUM(H66/G66*100)</f>
        <v>100</v>
      </c>
    </row>
    <row r="67" spans="2:9" ht="26.25" thickBot="1">
      <c r="B67" s="65" t="s">
        <v>120</v>
      </c>
      <c r="C67" s="66" t="s">
        <v>30</v>
      </c>
      <c r="D67" s="42">
        <f>SUM(D41:D66)</f>
        <v>72650</v>
      </c>
      <c r="E67" s="14">
        <f>SUM(E41:E66)</f>
        <v>73290</v>
      </c>
      <c r="F67" s="14">
        <f>SUM(F41:F66)</f>
        <v>250</v>
      </c>
      <c r="G67" s="14">
        <f>SUM(E67:F67)</f>
        <v>73540</v>
      </c>
      <c r="H67" s="25">
        <f>SUM(H41:H66)</f>
        <v>68308.78</v>
      </c>
      <c r="I67" s="21">
        <f>SUM(H67/G67*100)</f>
        <v>92.88656513462061</v>
      </c>
    </row>
    <row r="68" spans="2:9" ht="27.75" customHeight="1" thickBot="1">
      <c r="B68" s="6" t="s">
        <v>59</v>
      </c>
      <c r="C68" s="35" t="s">
        <v>30</v>
      </c>
      <c r="D68" s="42">
        <f>D67-D40</f>
        <v>0</v>
      </c>
      <c r="E68" s="14"/>
      <c r="F68" s="14">
        <f>F67-F40</f>
        <v>30</v>
      </c>
      <c r="G68" s="14">
        <f>SUM(D68:F68)</f>
        <v>30</v>
      </c>
      <c r="H68" s="25">
        <f>H67-H40</f>
        <v>205.50000000001455</v>
      </c>
      <c r="I68" s="21">
        <f>SUM(H68/G68*100)</f>
        <v>685.0000000000485</v>
      </c>
    </row>
    <row r="69" spans="2:9" ht="12.75">
      <c r="B69" s="5" t="s">
        <v>118</v>
      </c>
      <c r="C69" s="34" t="s">
        <v>57</v>
      </c>
      <c r="D69" s="41"/>
      <c r="E69" s="11"/>
      <c r="F69" s="11"/>
      <c r="G69" s="13">
        <f>SUM(D69:F69)</f>
        <v>0</v>
      </c>
      <c r="H69" s="24">
        <v>63.8</v>
      </c>
      <c r="I69" s="20" t="s">
        <v>129</v>
      </c>
    </row>
    <row r="70" spans="2:9" ht="13.5" thickBot="1">
      <c r="B70" s="27" t="s">
        <v>119</v>
      </c>
      <c r="C70" s="36" t="s">
        <v>58</v>
      </c>
      <c r="D70" s="43"/>
      <c r="E70" s="28"/>
      <c r="F70" s="28"/>
      <c r="G70" s="29">
        <f>SUM(D70:F70)</f>
        <v>0</v>
      </c>
      <c r="H70" s="30">
        <v>79.54</v>
      </c>
      <c r="I70" s="21" t="s">
        <v>129</v>
      </c>
    </row>
    <row r="71" spans="2:9" ht="27.75" customHeight="1" thickBot="1">
      <c r="B71" s="6" t="s">
        <v>60</v>
      </c>
      <c r="C71" s="35"/>
      <c r="D71" s="42">
        <f>D68-D69-D70</f>
        <v>0</v>
      </c>
      <c r="E71" s="14"/>
      <c r="F71" s="14">
        <f>F68-F69-F70</f>
        <v>30</v>
      </c>
      <c r="G71" s="14">
        <f>SUM(D71:F71)</f>
        <v>30</v>
      </c>
      <c r="H71" s="25">
        <f>H68-H69-H70</f>
        <v>62.160000000014534</v>
      </c>
      <c r="I71" s="21">
        <f>SUM(H71/G71*100)</f>
        <v>207.20000000004845</v>
      </c>
    </row>
    <row r="73" ht="12.75">
      <c r="B73" t="s">
        <v>127</v>
      </c>
    </row>
    <row r="74" spans="2:8" ht="12.75">
      <c r="B74" s="12"/>
      <c r="C74" s="12"/>
      <c r="D74" s="12"/>
      <c r="E74" s="12"/>
      <c r="F74" s="12"/>
      <c r="G74" s="12"/>
      <c r="H74" s="12"/>
    </row>
    <row r="75" spans="2:8" ht="12.75">
      <c r="B75" s="12"/>
      <c r="C75" s="12"/>
      <c r="D75" s="12"/>
      <c r="E75" s="12"/>
      <c r="F75" s="12"/>
      <c r="G75" s="12"/>
      <c r="H75" s="12"/>
    </row>
    <row r="76" spans="2:8" ht="12.75">
      <c r="B76" s="12"/>
      <c r="C76" s="12"/>
      <c r="D76" s="12"/>
      <c r="E76" s="12"/>
      <c r="F76" s="12"/>
      <c r="G76" s="12"/>
      <c r="H76" s="12"/>
    </row>
    <row r="77" spans="2:8" ht="12.75">
      <c r="B77" s="12"/>
      <c r="C77" s="12"/>
      <c r="D77" s="12"/>
      <c r="E77" s="12"/>
      <c r="F77" s="12"/>
      <c r="G77" s="12"/>
      <c r="H77" s="12"/>
    </row>
    <row r="78" spans="2:8" ht="12.75">
      <c r="B78" s="12"/>
      <c r="C78" s="12"/>
      <c r="D78" s="12"/>
      <c r="E78" s="12"/>
      <c r="F78" s="12"/>
      <c r="G78" s="12"/>
      <c r="H78" s="12"/>
    </row>
    <row r="79" spans="2:8" ht="12.75">
      <c r="B79" s="12"/>
      <c r="C79" s="12"/>
      <c r="D79" s="12"/>
      <c r="E79" s="12"/>
      <c r="F79" s="12"/>
      <c r="G79" s="12"/>
      <c r="H79" s="12"/>
    </row>
    <row r="80" spans="2:8" ht="12.75">
      <c r="B80" s="12"/>
      <c r="C80" s="12"/>
      <c r="D80" s="12"/>
      <c r="E80" s="12"/>
      <c r="F80" s="12"/>
      <c r="G80" s="12"/>
      <c r="H80" s="12"/>
    </row>
    <row r="81" spans="2:8" ht="12.75">
      <c r="B81" s="12"/>
      <c r="C81" s="12"/>
      <c r="D81" s="12"/>
      <c r="E81" s="12"/>
      <c r="F81" s="12"/>
      <c r="G81" s="12"/>
      <c r="H81" s="12"/>
    </row>
    <row r="82" spans="2:8" ht="12.75">
      <c r="B82" s="12"/>
      <c r="C82" s="12"/>
      <c r="D82" s="12"/>
      <c r="E82" s="12"/>
      <c r="F82" s="12"/>
      <c r="G82" s="12"/>
      <c r="H82" s="12"/>
    </row>
    <row r="83" spans="2:8" ht="12.75">
      <c r="B83" s="12"/>
      <c r="C83" s="12"/>
      <c r="D83" s="12"/>
      <c r="E83" s="12"/>
      <c r="F83" s="12"/>
      <c r="G83" s="12"/>
      <c r="H83" s="12"/>
    </row>
    <row r="84" spans="2:8" ht="12.75">
      <c r="B84" s="12"/>
      <c r="C84" s="12"/>
      <c r="D84" s="12"/>
      <c r="E84" s="12"/>
      <c r="F84" s="12"/>
      <c r="G84" s="12"/>
      <c r="H84" s="12"/>
    </row>
    <row r="85" spans="2:8" ht="12.75">
      <c r="B85" s="12"/>
      <c r="C85" s="12"/>
      <c r="D85" s="12"/>
      <c r="E85" s="12"/>
      <c r="F85" s="12"/>
      <c r="G85" s="12"/>
      <c r="H85" s="12"/>
    </row>
    <row r="86" spans="2:8" ht="12.75">
      <c r="B86" s="12"/>
      <c r="C86" s="12"/>
      <c r="D86" s="12"/>
      <c r="E86" s="12"/>
      <c r="F86" s="12"/>
      <c r="G86" s="12"/>
      <c r="H86" s="12"/>
    </row>
    <row r="87" spans="2:8" ht="12.75">
      <c r="B87" s="12"/>
      <c r="C87" s="12"/>
      <c r="D87" s="12"/>
      <c r="E87" s="12"/>
      <c r="F87" s="12"/>
      <c r="G87" s="12"/>
      <c r="H87" s="12"/>
    </row>
    <row r="88" spans="2:8" ht="12.75">
      <c r="B88" s="12"/>
      <c r="C88" s="12"/>
      <c r="D88" s="12"/>
      <c r="E88" s="12"/>
      <c r="F88" s="12"/>
      <c r="G88" s="12"/>
      <c r="H88" s="12"/>
    </row>
    <row r="89" spans="2:8" ht="12.75">
      <c r="B89" s="12"/>
      <c r="C89" s="12"/>
      <c r="D89" s="12"/>
      <c r="E89" s="12"/>
      <c r="F89" s="12"/>
      <c r="G89" s="12"/>
      <c r="H89" s="12"/>
    </row>
    <row r="90" spans="2:8" ht="12.75">
      <c r="B90" s="12"/>
      <c r="C90" s="12"/>
      <c r="D90" s="12"/>
      <c r="E90" s="12"/>
      <c r="F90" s="12"/>
      <c r="G90" s="12"/>
      <c r="H90" s="12"/>
    </row>
    <row r="91" spans="2:8" ht="12.75">
      <c r="B91" s="12"/>
      <c r="C91" s="12"/>
      <c r="D91" s="12"/>
      <c r="E91" s="12"/>
      <c r="F91" s="12"/>
      <c r="G91" s="12"/>
      <c r="H91" s="12"/>
    </row>
    <row r="92" spans="2:8" ht="12.75">
      <c r="B92" s="12"/>
      <c r="C92" s="12"/>
      <c r="D92" s="12"/>
      <c r="E92" s="12"/>
      <c r="F92" s="12"/>
      <c r="G92" s="12"/>
      <c r="H92" s="12"/>
    </row>
    <row r="93" spans="2:8" ht="12.75">
      <c r="B93" s="12"/>
      <c r="C93" s="12"/>
      <c r="D93" s="12"/>
      <c r="E93" s="12"/>
      <c r="F93" s="12"/>
      <c r="G93" s="12"/>
      <c r="H93" s="12"/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  <row r="100" spans="2:8" ht="12.75">
      <c r="B100" s="12"/>
      <c r="C100" s="12"/>
      <c r="D100" s="12"/>
      <c r="E100" s="12"/>
      <c r="F100" s="12"/>
      <c r="G100" s="12"/>
      <c r="H100" s="12"/>
    </row>
    <row r="101" spans="2:8" ht="12.75">
      <c r="B101" s="12"/>
      <c r="C101" s="12"/>
      <c r="D101" s="12"/>
      <c r="E101" s="12"/>
      <c r="F101" s="12"/>
      <c r="G101" s="12"/>
      <c r="H101" s="12"/>
    </row>
    <row r="102" spans="2:8" ht="12.75">
      <c r="B102" s="12"/>
      <c r="C102" s="12"/>
      <c r="D102" s="12"/>
      <c r="E102" s="12"/>
      <c r="F102" s="12"/>
      <c r="G102" s="12"/>
      <c r="H102" s="12"/>
    </row>
    <row r="103" spans="2:8" ht="12.75">
      <c r="B103" s="12"/>
      <c r="C103" s="12"/>
      <c r="D103" s="12"/>
      <c r="E103" s="12"/>
      <c r="F103" s="12"/>
      <c r="G103" s="12"/>
      <c r="H103" s="12"/>
    </row>
    <row r="104" spans="2:8" ht="12.75">
      <c r="B104" s="12"/>
      <c r="C104" s="12"/>
      <c r="D104" s="12"/>
      <c r="E104" s="12"/>
      <c r="F104" s="12"/>
      <c r="G104" s="12"/>
      <c r="H104" s="12"/>
    </row>
    <row r="105" spans="2:8" ht="12.75">
      <c r="B105" s="12"/>
      <c r="C105" s="12"/>
      <c r="D105" s="12"/>
      <c r="E105" s="12"/>
      <c r="F105" s="12"/>
      <c r="G105" s="12"/>
      <c r="H105" s="12"/>
    </row>
  </sheetData>
  <mergeCells count="2">
    <mergeCell ref="B1:I1"/>
    <mergeCell ref="B2:I2"/>
  </mergeCells>
  <printOptions horizontalCentered="1" verticalCentered="1"/>
  <pageMargins left="0" right="0" top="0.31496062992125984" bottom="0.31496062992125984" header="0.15748031496062992" footer="0.3937007874015748"/>
  <pageSetup horizontalDpi="600" verticalDpi="600" orientation="portrait" paperSize="9" scale="6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č.7</dc:title>
  <dc:subject>Vyhláška č. 16 novela 2002</dc:subject>
  <dc:creator>Ing. Kešnerová</dc:creator>
  <cp:keywords/>
  <dc:description/>
  <cp:lastModifiedBy>Ing.Kottová Viera</cp:lastModifiedBy>
  <cp:lastPrinted>2007-05-29T14:03:16Z</cp:lastPrinted>
  <dcterms:created xsi:type="dcterms:W3CDTF">2002-10-30T16:05:18Z</dcterms:created>
  <dcterms:modified xsi:type="dcterms:W3CDTF">2007-05-29T14:03:51Z</dcterms:modified>
  <cp:category/>
  <cp:version/>
  <cp:contentType/>
  <cp:contentStatus/>
</cp:coreProperties>
</file>